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0"/>
  </bookViews>
  <sheets>
    <sheet name="FORMAT PEMBAYARAN TPG" sheetId="1" r:id="rId1"/>
    <sheet name="REKAP PEMBYRN TPG" sheetId="2" r:id="rId2"/>
  </sheets>
  <definedNames/>
  <calcPr fullCalcOnLoad="1"/>
</workbook>
</file>

<file path=xl/sharedStrings.xml><?xml version="1.0" encoding="utf-8"?>
<sst xmlns="http://schemas.openxmlformats.org/spreadsheetml/2006/main" count="145" uniqueCount="134">
  <si>
    <t>NO</t>
  </si>
  <si>
    <t>NAMA</t>
  </si>
  <si>
    <t>NIP</t>
  </si>
  <si>
    <t>NUPTK</t>
  </si>
  <si>
    <t>NRG</t>
  </si>
  <si>
    <t>NO PESERTA</t>
  </si>
  <si>
    <t>TUNJANGAN 3 BULAN</t>
  </si>
  <si>
    <t>PPh Pasal 21</t>
  </si>
  <si>
    <t>Gol III ( 5% )</t>
  </si>
  <si>
    <t>Gol. IV ( 15% )</t>
  </si>
  <si>
    <t xml:space="preserve"> P O T O N G A N</t>
  </si>
  <si>
    <t>ZAKAT</t>
  </si>
  <si>
    <t>( 2,5% )</t>
  </si>
  <si>
    <t>dst</t>
  </si>
  <si>
    <t>J U M L A H</t>
  </si>
  <si>
    <t>GOL</t>
  </si>
  <si>
    <t>JUMLAH POTONGAN</t>
  </si>
  <si>
    <t>TUNJANGAN BERSIH</t>
  </si>
  <si>
    <t>Ahmad</t>
  </si>
  <si>
    <t>IV/A</t>
  </si>
  <si>
    <t>11086102710356</t>
  </si>
  <si>
    <t>2150737640300043</t>
  </si>
  <si>
    <t>110271782102</t>
  </si>
  <si>
    <t>5662737639300012</t>
  </si>
  <si>
    <t>110271113139</t>
  </si>
  <si>
    <t>11086102710151</t>
  </si>
  <si>
    <t>Arman</t>
  </si>
  <si>
    <t>III/D</t>
  </si>
  <si>
    <t>12 Digit</t>
  </si>
  <si>
    <t>14 Digit</t>
  </si>
  <si>
    <t xml:space="preserve"> 16 Digit</t>
  </si>
  <si>
    <t>PENGISIAN NO .REKENING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</si>
  <si>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</si>
  <si>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</si>
  <si>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</si>
  <si>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</si>
  <si>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</si>
  <si>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</si>
  <si>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</si>
  <si>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</si>
  <si>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</si>
  <si>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</si>
  <si>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</si>
  <si>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</si>
  <si>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</si>
  <si>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</si>
  <si>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</si>
  <si>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</si>
  <si>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</si>
  <si>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</si>
  <si>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BULAN : JANUARI S/D MARET 2013</t>
  </si>
  <si>
    <t xml:space="preserve">LAHIR </t>
  </si>
  <si>
    <t>PENSIUN</t>
  </si>
  <si>
    <t>19</t>
  </si>
  <si>
    <t>196012171986031006</t>
  </si>
  <si>
    <t>17/12/1960</t>
  </si>
  <si>
    <t>01/01/2021</t>
  </si>
  <si>
    <t>195404081979021001</t>
  </si>
  <si>
    <t>Ardi</t>
  </si>
  <si>
    <t>1740723633200002</t>
  </si>
  <si>
    <t>084027037001</t>
  </si>
  <si>
    <t>08086115610536</t>
  </si>
  <si>
    <t>01/05/2014</t>
  </si>
  <si>
    <t>NAMA DI REKENING</t>
  </si>
  <si>
    <t>NO. REKENING</t>
  </si>
  <si>
    <t>7039731632300023</t>
  </si>
  <si>
    <t>08086181010569</t>
  </si>
  <si>
    <t>083930045005</t>
  </si>
  <si>
    <t>195307071981032002</t>
  </si>
  <si>
    <t>Arni</t>
  </si>
  <si>
    <t>01/08/2013</t>
  </si>
  <si>
    <t>195302071980031001</t>
  </si>
  <si>
    <t>01/03/2013</t>
  </si>
  <si>
    <t>07/02/1953</t>
  </si>
  <si>
    <t>08/04/1954</t>
  </si>
  <si>
    <t>SEKOLAH ASAL</t>
  </si>
  <si>
    <t>20</t>
  </si>
  <si>
    <t>(6)</t>
  </si>
  <si>
    <t>(7)</t>
  </si>
  <si>
    <t>(8)</t>
  </si>
  <si>
    <t>(9)</t>
  </si>
  <si>
    <t>( 10) = 3 X (9)</t>
  </si>
  <si>
    <t>(11) = 5% X (10)</t>
  </si>
  <si>
    <t>(12) = 15% X (10)</t>
  </si>
  <si>
    <t>(1)</t>
  </si>
  <si>
    <t>(2)</t>
  </si>
  <si>
    <t>(3)</t>
  </si>
  <si>
    <t>(4)</t>
  </si>
  <si>
    <t>(5)</t>
  </si>
  <si>
    <t>(13) = 2,5% X (10)</t>
  </si>
  <si>
    <t>(14) = (11) + (12) + (13)</t>
  </si>
  <si>
    <t>(15) = (10) - (14)</t>
  </si>
  <si>
    <t>(17)</t>
  </si>
  <si>
    <t>(18)</t>
  </si>
  <si>
    <t>(19)</t>
  </si>
  <si>
    <t>(20)</t>
  </si>
  <si>
    <t>(16)</t>
  </si>
  <si>
    <t>22</t>
  </si>
  <si>
    <t>23</t>
  </si>
  <si>
    <t>24</t>
  </si>
  <si>
    <t>(22)</t>
  </si>
  <si>
    <t>(23)</t>
  </si>
  <si>
    <t>(24)</t>
  </si>
  <si>
    <t>NOMOR SERTIFIKAT PENDIDIK</t>
  </si>
  <si>
    <t>GAJI POKOK PP 15 Tahun 2012</t>
  </si>
  <si>
    <t>TANGGAL/BULAN /TAHUN</t>
  </si>
  <si>
    <t>BIDANG STUDI DI SERTIFIKAT</t>
  </si>
  <si>
    <t>UNTUK PERHATIAN :</t>
  </si>
  <si>
    <t>APABILA GAJI POKOK YANG TERDAPAT DI SK TIDAK SESUAI DENGAN GAJI POKOK  YANG TERDAPAT DALAM AMPRAH GAJI, MAKA DI BUAT GAJI POKOK YANG TERTULIS DALAM AMPRAH GAJI</t>
  </si>
  <si>
    <r>
      <t xml:space="preserve">SEMUA KOLOM WAJIB DI ISI </t>
    </r>
    <r>
      <rPr>
        <b/>
        <sz val="12"/>
        <color indexed="10"/>
        <rFont val="Calibri"/>
        <family val="2"/>
      </rPr>
      <t>TIDAK ADA YANG KOSONG</t>
    </r>
  </si>
  <si>
    <r>
      <t xml:space="preserve">NAMA DI BUKU REKENING BANK DI ISI DENGAN </t>
    </r>
    <r>
      <rPr>
        <b/>
        <sz val="12"/>
        <color indexed="10"/>
        <rFont val="Calibri"/>
        <family val="2"/>
      </rPr>
      <t xml:space="preserve">NAMA YANG TERTULIS </t>
    </r>
    <r>
      <rPr>
        <b/>
        <sz val="12"/>
        <color indexed="8"/>
        <rFont val="Calibri"/>
        <family val="2"/>
      </rPr>
      <t>DI BUKU REKENING BANK</t>
    </r>
  </si>
  <si>
    <t>LULUS SERTIFIKASI</t>
  </si>
  <si>
    <t>NAMA BANK</t>
  </si>
  <si>
    <t>KESALAHAN PENULISAN GAJI YANG MENGAKIBATKAN TERJADINYA KEKURANGAN MAKA TIDAK BISA UNTUK DIRAPELKAN ATAU TIDAK BISA DIMINTAKAN KEMBALI</t>
  </si>
  <si>
    <r>
      <rPr>
        <b/>
        <sz val="12"/>
        <color indexed="10"/>
        <rFont val="Calibri"/>
        <family val="2"/>
      </rPr>
      <t>JANGAN MENGGANTI</t>
    </r>
    <r>
      <rPr>
        <b/>
        <sz val="12"/>
        <color indexed="8"/>
        <rFont val="Calibri"/>
        <family val="2"/>
      </rPr>
      <t xml:space="preserve"> FORMAT EXCEL INI DENGAN FORMAT WORD ATAU YANG LAINNYA</t>
    </r>
  </si>
  <si>
    <r>
      <t xml:space="preserve">GAJI POKOK DIISI SESUAI DENGAN </t>
    </r>
    <r>
      <rPr>
        <b/>
        <sz val="12"/>
        <color indexed="10"/>
        <rFont val="Calibri"/>
        <family val="2"/>
      </rPr>
      <t>GAJI POKOK TAHUN 2012</t>
    </r>
  </si>
  <si>
    <r>
      <t xml:space="preserve">PENGISIAN ANGKA-ANGKA PADA KOLOM 9 S.D. KOLOM 15 MENGGUNAKAN </t>
    </r>
    <r>
      <rPr>
        <b/>
        <i/>
        <sz val="12"/>
        <color indexed="10"/>
        <rFont val="Calibri"/>
        <family val="2"/>
      </rPr>
      <t>FORMAT ACCOUNTING (JANGAN DI KETIK MANUAL)</t>
    </r>
  </si>
  <si>
    <r>
      <t xml:space="preserve">PENULISAN NIP, NO PESERTA, NUPTK DAN NRG </t>
    </r>
    <r>
      <rPr>
        <b/>
        <sz val="12"/>
        <color indexed="10"/>
        <rFont val="Calibri"/>
        <family val="2"/>
      </rPr>
      <t>JANGAN DIBERI SPASI</t>
    </r>
  </si>
  <si>
    <t>YANG DIUSULKAN ADALAH GURU YANG SUDAH KELUAR SK DIRJENNYA, DAN DATANYA SESUAI DENGAN SK DIRJEN YANG DIBERIKAN OLEH DINAS PENDIDIKAN KOTA PADANG</t>
  </si>
  <si>
    <t>UPTD Kec/ SMA/SMK …………………..PADANG</t>
  </si>
  <si>
    <t>JUMLAH YANG DIUSULKAN PEMBAYARAN</t>
  </si>
  <si>
    <t>JUMLAH YANG TIDAK DIUSULKAN PEMBAYARAN</t>
  </si>
  <si>
    <t>JUMLAH</t>
  </si>
  <si>
    <t>B. DAFTAR GURU YANG TIDAK DIUSULKAN</t>
  </si>
  <si>
    <t>KETERANGAN TIDAK DIUSULKAN</t>
  </si>
  <si>
    <t>dst.</t>
  </si>
  <si>
    <t>Kepala UPTD Kec, SMP,SMA/SMK ……………..</t>
  </si>
  <si>
    <r>
      <t xml:space="preserve">DALAM MENULIS ANGKA (UANG) JANGAN MEMAKAI TANDA BACA </t>
    </r>
    <r>
      <rPr>
        <b/>
        <sz val="12"/>
        <color indexed="10"/>
        <rFont val="Calibri"/>
        <family val="2"/>
      </rPr>
      <t>(titik, koma, koma strip)</t>
    </r>
  </si>
  <si>
    <t>Padang,    01 Juli 2013</t>
  </si>
  <si>
    <t>DAFTAR USULAN PEMBAYARAN TUNJANGAN PROFESI GURU PNS TRIWULAN 1 (Tahap II) TAHUN 2013</t>
  </si>
  <si>
    <t>Contoh : Format Pembayaran Tunjangan Profesi Guru PNS Triwulan 1 (Tahap II) Tahun 2013</t>
  </si>
  <si>
    <r>
      <t>REKAPITULASI  PEMBAYARAN TPG TRIWULAN 1</t>
    </r>
    <r>
      <rPr>
        <b/>
        <i/>
        <sz val="14"/>
        <color indexed="8"/>
        <rFont val="Arial"/>
        <family val="2"/>
      </rPr>
      <t xml:space="preserve"> (TAHAP 2)</t>
    </r>
    <r>
      <rPr>
        <b/>
        <sz val="14"/>
        <color indexed="8"/>
        <rFont val="Arial"/>
        <family val="2"/>
      </rPr>
      <t xml:space="preserve"> TAHUN 2013</t>
    </r>
  </si>
  <si>
    <t>A. DAFTAR GURU SUDAH KELUAR SK DIRJEN TRIWULAN 1 (TAHAP 2) TAHUN 2013</t>
  </si>
  <si>
    <t>JUMLAH SESUAI SK YANG DIBERIKAN</t>
  </si>
</sst>
</file>

<file path=xl/styles.xml><?xml version="1.0" encoding="utf-8"?>
<styleSheet xmlns="http://schemas.openxmlformats.org/spreadsheetml/2006/main">
  <numFmts count="3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.&quot;#,##0_);\(&quot;Rp.&quot;#,##0\)"/>
    <numFmt numFmtId="171" formatCode="&quot;Rp.&quot;#,##0_);[Red]\(&quot;Rp.&quot;#,##0\)"/>
    <numFmt numFmtId="172" formatCode="&quot;Rp.&quot;#,##0.00_);\(&quot;Rp.&quot;#,##0.00\)"/>
    <numFmt numFmtId="173" formatCode="&quot;Rp.&quot;#,##0.00_);[Red]\(&quot;Rp.&quot;#,##0.00\)"/>
    <numFmt numFmtId="174" formatCode="_(&quot;Rp.&quot;* #,##0_);_(&quot;Rp.&quot;* \(#,##0\);_(&quot;Rp.&quot;* &quot;-&quot;_);_(@_)"/>
    <numFmt numFmtId="175" formatCode="_(&quot;Rp.&quot;* #,##0.00_);_(&quot;Rp.&quot;* \(#,##0.00\);_(&quot;Rp.&quot;* &quot;-&quot;??_);_(@_)"/>
    <numFmt numFmtId="176" formatCode="&quot;Rp&quot;#,##0;\-&quot;Rp&quot;#,##0"/>
    <numFmt numFmtId="177" formatCode="&quot;Rp&quot;#,##0;[Red]\-&quot;Rp&quot;#,##0"/>
    <numFmt numFmtId="178" formatCode="&quot;Rp&quot;#,##0.00;\-&quot;Rp&quot;#,##0.00"/>
    <numFmt numFmtId="179" formatCode="&quot;Rp&quot;#,##0.00;[Red]\-&quot;Rp&quot;#,##0.00"/>
    <numFmt numFmtId="180" formatCode="_-&quot;Rp&quot;* #,##0_-;\-&quot;Rp&quot;* #,##0_-;_-&quot;Rp&quot;* &quot;-&quot;_-;_-@_-"/>
    <numFmt numFmtId="181" formatCode="_-* #,##0_-;\-* #,##0_-;_-* &quot;-&quot;_-;_-@_-"/>
    <numFmt numFmtId="182" formatCode="_-&quot;Rp&quot;* #,##0.00_-;\-&quot;Rp&quot;* #,##0.00_-;_-&quot;Rp&quot;* &quot;-&quot;??_-;_-@_-"/>
    <numFmt numFmtId="183" formatCode="_-* #,##0.00_-;\-* #,##0.00_-;_-* &quot;-&quot;??_-;_-@_-"/>
    <numFmt numFmtId="184" formatCode="&quot;Rp&quot;#,##0;&quot;(Rp&quot;#,##0\)"/>
    <numFmt numFmtId="185" formatCode="mmm\-yyyy"/>
  </numFmts>
  <fonts count="85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20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6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20"/>
      <color rgb="FFFF0000"/>
      <name val="Calibri"/>
      <family val="2"/>
    </font>
    <font>
      <sz val="16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49" fontId="6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67" fillId="0" borderId="10" xfId="0" applyNumberFormat="1" applyFont="1" applyBorder="1" applyAlignment="1">
      <alignment horizontal="center" vertical="center"/>
    </xf>
    <xf numFmtId="49" fontId="67" fillId="0" borderId="0" xfId="0" applyNumberFormat="1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70" fillId="0" borderId="0" xfId="0" applyFont="1" applyAlignment="1">
      <alignment/>
    </xf>
    <xf numFmtId="41" fontId="67" fillId="0" borderId="10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49" fontId="67" fillId="0" borderId="10" xfId="0" applyNumberFormat="1" applyFont="1" applyBorder="1" applyAlignment="1">
      <alignment horizontal="left" vertical="center"/>
    </xf>
    <xf numFmtId="41" fontId="67" fillId="0" borderId="10" xfId="0" applyNumberFormat="1" applyFont="1" applyBorder="1" applyAlignment="1">
      <alignment vertical="center"/>
    </xf>
    <xf numFmtId="49" fontId="71" fillId="0" borderId="0" xfId="0" applyNumberFormat="1" applyFont="1" applyAlignment="1">
      <alignment vertical="center"/>
    </xf>
    <xf numFmtId="49" fontId="67" fillId="0" borderId="10" xfId="0" applyNumberFormat="1" applyFont="1" applyBorder="1" applyAlignment="1">
      <alignment vertical="center"/>
    </xf>
    <xf numFmtId="0" fontId="33" fillId="0" borderId="10" xfId="55" applyFont="1" applyFill="1" applyBorder="1" applyAlignment="1">
      <alignment horizontal="center" vertical="center" wrapText="1"/>
      <protection/>
    </xf>
    <xf numFmtId="49" fontId="72" fillId="0" borderId="10" xfId="0" applyNumberFormat="1" applyFont="1" applyBorder="1" applyAlignment="1">
      <alignment horizontal="center" vertical="center" wrapText="1"/>
    </xf>
    <xf numFmtId="49" fontId="72" fillId="0" borderId="0" xfId="0" applyNumberFormat="1" applyFont="1" applyAlignment="1">
      <alignment horizontal="center" vertical="center" wrapText="1"/>
    </xf>
    <xf numFmtId="49" fontId="35" fillId="0" borderId="10" xfId="56" applyNumberFormat="1" applyFont="1" applyFill="1" applyBorder="1" applyAlignment="1" quotePrefix="1">
      <alignment horizontal="left" vertical="center" wrapText="1"/>
      <protection/>
    </xf>
    <xf numFmtId="0" fontId="35" fillId="0" borderId="10" xfId="0" applyFont="1" applyFill="1" applyBorder="1" applyAlignment="1">
      <alignment horizontal="left" vertical="center" wrapText="1"/>
    </xf>
    <xf numFmtId="0" fontId="2" fillId="0" borderId="11" xfId="57" applyFont="1" applyFill="1" applyBorder="1" applyAlignment="1">
      <alignment vertical="center" wrapText="1"/>
      <protection/>
    </xf>
    <xf numFmtId="49" fontId="35" fillId="0" borderId="10" xfId="56" applyNumberFormat="1" applyFont="1" applyFill="1" applyBorder="1" applyAlignment="1">
      <alignment horizontal="left" vertical="center" wrapText="1"/>
      <protection/>
    </xf>
    <xf numFmtId="49" fontId="66" fillId="0" borderId="10" xfId="0" applyNumberFormat="1" applyFont="1" applyBorder="1" applyAlignment="1">
      <alignment horizontal="center" vertical="center"/>
    </xf>
    <xf numFmtId="41" fontId="66" fillId="0" borderId="10" xfId="0" applyNumberFormat="1" applyFont="1" applyBorder="1" applyAlignment="1">
      <alignment vertical="center"/>
    </xf>
    <xf numFmtId="49" fontId="66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/>
    </xf>
    <xf numFmtId="0" fontId="11" fillId="0" borderId="0" xfId="57" applyFont="1" applyFill="1" applyBorder="1" applyAlignment="1">
      <alignment horizontal="center" vertical="center"/>
      <protection/>
    </xf>
    <xf numFmtId="49" fontId="11" fillId="0" borderId="0" xfId="57" applyNumberFormat="1" applyFont="1" applyFill="1" applyBorder="1" applyAlignment="1">
      <alignment horizontal="center" vertical="center"/>
      <protection/>
    </xf>
    <xf numFmtId="0" fontId="73" fillId="0" borderId="0" xfId="57" applyFont="1" applyFill="1" applyBorder="1" applyAlignment="1">
      <alignment horizontal="center" vertical="center"/>
      <protection/>
    </xf>
    <xf numFmtId="49" fontId="67" fillId="0" borderId="0" xfId="0" applyNumberFormat="1" applyFont="1" applyAlignment="1">
      <alignment vertical="center"/>
    </xf>
    <xf numFmtId="0" fontId="2" fillId="0" borderId="10" xfId="57" applyFont="1" applyFill="1" applyBorder="1" applyAlignment="1">
      <alignment vertical="center" wrapText="1"/>
      <protection/>
    </xf>
    <xf numFmtId="41" fontId="2" fillId="0" borderId="10" xfId="57" applyNumberFormat="1" applyFont="1" applyFill="1" applyBorder="1" applyAlignment="1">
      <alignment horizontal="right" vertical="center"/>
      <protection/>
    </xf>
    <xf numFmtId="14" fontId="2" fillId="0" borderId="10" xfId="57" applyNumberFormat="1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horizontal="center" vertical="center"/>
      <protection/>
    </xf>
    <xf numFmtId="49" fontId="74" fillId="33" borderId="10" xfId="0" applyNumberFormat="1" applyFont="1" applyFill="1" applyBorder="1" applyAlignment="1">
      <alignment horizontal="center" vertical="center"/>
    </xf>
    <xf numFmtId="49" fontId="74" fillId="33" borderId="0" xfId="0" applyNumberFormat="1" applyFont="1" applyFill="1" applyAlignment="1">
      <alignment horizontal="center" vertical="center"/>
    </xf>
    <xf numFmtId="49" fontId="38" fillId="33" borderId="12" xfId="55" applyNumberFormat="1" applyFont="1" applyFill="1" applyBorder="1" applyAlignment="1">
      <alignment horizontal="center" vertical="center" wrapText="1"/>
      <protection/>
    </xf>
    <xf numFmtId="49" fontId="74" fillId="0" borderId="0" xfId="0" applyNumberFormat="1" applyFont="1" applyFill="1" applyAlignment="1">
      <alignment horizontal="center" vertical="center"/>
    </xf>
    <xf numFmtId="0" fontId="69" fillId="0" borderId="0" xfId="0" applyFont="1" applyAlignment="1">
      <alignment/>
    </xf>
    <xf numFmtId="0" fontId="2" fillId="0" borderId="0" xfId="57" applyFont="1" applyFill="1" applyBorder="1" applyAlignment="1">
      <alignment vertical="center" wrapText="1"/>
      <protection/>
    </xf>
    <xf numFmtId="49" fontId="66" fillId="0" borderId="10" xfId="0" applyNumberFormat="1" applyFont="1" applyBorder="1" applyAlignment="1">
      <alignment vertical="center"/>
    </xf>
    <xf numFmtId="41" fontId="70" fillId="0" borderId="0" xfId="0" applyNumberFormat="1" applyFont="1" applyAlignment="1">
      <alignment/>
    </xf>
    <xf numFmtId="41" fontId="0" fillId="0" borderId="0" xfId="0" applyNumberFormat="1" applyAlignment="1">
      <alignment/>
    </xf>
    <xf numFmtId="49" fontId="66" fillId="0" borderId="1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49" fontId="74" fillId="33" borderId="10" xfId="0" applyNumberFormat="1" applyFont="1" applyFill="1" applyBorder="1" applyAlignment="1">
      <alignment horizontal="center" vertical="center" wrapText="1"/>
    </xf>
    <xf numFmtId="49" fontId="76" fillId="33" borderId="10" xfId="0" applyNumberFormat="1" applyFont="1" applyFill="1" applyBorder="1" applyAlignment="1">
      <alignment horizontal="center" vertical="center"/>
    </xf>
    <xf numFmtId="49" fontId="41" fillId="33" borderId="10" xfId="55" applyNumberFormat="1" applyFont="1" applyFill="1" applyBorder="1" applyAlignment="1">
      <alignment horizontal="center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49" fontId="2" fillId="0" borderId="10" xfId="57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77" fillId="34" borderId="14" xfId="0" applyFont="1" applyFill="1" applyBorder="1" applyAlignment="1">
      <alignment/>
    </xf>
    <xf numFmtId="0" fontId="78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7" fillId="0" borderId="20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71" fillId="0" borderId="0" xfId="0" applyFont="1" applyBorder="1" applyAlignment="1">
      <alignment/>
    </xf>
    <xf numFmtId="14" fontId="67" fillId="0" borderId="10" xfId="0" applyNumberFormat="1" applyFont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1" fillId="0" borderId="0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67" fillId="0" borderId="0" xfId="0" applyFont="1" applyBorder="1" applyAlignment="1">
      <alignment/>
    </xf>
    <xf numFmtId="0" fontId="79" fillId="2" borderId="10" xfId="0" applyFont="1" applyFill="1" applyBorder="1" applyAlignment="1">
      <alignment horizontal="center" vertical="center"/>
    </xf>
    <xf numFmtId="0" fontId="79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67" fillId="0" borderId="20" xfId="0" applyFont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0" fillId="0" borderId="10" xfId="0" applyFont="1" applyBorder="1" applyAlignment="1">
      <alignment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/>
    </xf>
    <xf numFmtId="0" fontId="82" fillId="2" borderId="10" xfId="0" applyFont="1" applyFill="1" applyBorder="1" applyAlignment="1">
      <alignment horizontal="center"/>
    </xf>
    <xf numFmtId="0" fontId="67" fillId="0" borderId="0" xfId="0" applyFont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49" fontId="66" fillId="0" borderId="21" xfId="0" applyNumberFormat="1" applyFont="1" applyBorder="1" applyAlignment="1">
      <alignment horizontal="center" vertical="center" wrapText="1"/>
    </xf>
    <xf numFmtId="49" fontId="66" fillId="0" borderId="22" xfId="0" applyNumberFormat="1" applyFont="1" applyBorder="1" applyAlignment="1">
      <alignment horizontal="center" vertical="center" wrapText="1"/>
    </xf>
    <xf numFmtId="49" fontId="33" fillId="0" borderId="23" xfId="55" applyNumberFormat="1" applyFont="1" applyFill="1" applyBorder="1" applyAlignment="1">
      <alignment horizontal="center" vertical="center" wrapText="1"/>
      <protection/>
    </xf>
    <xf numFmtId="49" fontId="33" fillId="0" borderId="24" xfId="55" applyNumberFormat="1" applyFont="1" applyFill="1" applyBorder="1" applyAlignment="1">
      <alignment horizontal="center" vertical="center" wrapText="1"/>
      <protection/>
    </xf>
    <xf numFmtId="49" fontId="33" fillId="0" borderId="25" xfId="55" applyNumberFormat="1" applyFont="1" applyFill="1" applyBorder="1" applyAlignment="1">
      <alignment horizontal="center" vertical="center" wrapText="1"/>
      <protection/>
    </xf>
    <xf numFmtId="49" fontId="33" fillId="0" borderId="26" xfId="55" applyNumberFormat="1" applyFont="1" applyFill="1" applyBorder="1" applyAlignment="1">
      <alignment horizontal="center" vertical="center" wrapText="1"/>
      <protection/>
    </xf>
    <xf numFmtId="49" fontId="33" fillId="0" borderId="27" xfId="55" applyNumberFormat="1" applyFont="1" applyFill="1" applyBorder="1" applyAlignment="1">
      <alignment horizontal="center" vertical="center" wrapText="1"/>
      <protection/>
    </xf>
    <xf numFmtId="49" fontId="33" fillId="0" borderId="28" xfId="55" applyNumberFormat="1" applyFont="1" applyFill="1" applyBorder="1" applyAlignment="1">
      <alignment horizontal="center" vertical="center" wrapText="1"/>
      <protection/>
    </xf>
    <xf numFmtId="49" fontId="66" fillId="0" borderId="26" xfId="0" applyNumberFormat="1" applyFont="1" applyBorder="1" applyAlignment="1">
      <alignment horizontal="center" vertical="center" wrapText="1"/>
    </xf>
    <xf numFmtId="49" fontId="66" fillId="0" borderId="27" xfId="0" applyNumberFormat="1" applyFont="1" applyBorder="1" applyAlignment="1">
      <alignment horizontal="center" vertical="center" wrapText="1"/>
    </xf>
    <xf numFmtId="49" fontId="66" fillId="0" borderId="28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0" fontId="33" fillId="0" borderId="29" xfId="55" applyFont="1" applyFill="1" applyBorder="1" applyAlignment="1">
      <alignment horizontal="center" vertical="center"/>
      <protection/>
    </xf>
    <xf numFmtId="0" fontId="75" fillId="0" borderId="0" xfId="0" applyFont="1" applyAlignment="1">
      <alignment horizontal="center"/>
    </xf>
    <xf numFmtId="0" fontId="75" fillId="0" borderId="3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49" fontId="83" fillId="0" borderId="31" xfId="0" applyNumberFormat="1" applyFont="1" applyBorder="1" applyAlignment="1">
      <alignment horizontal="center" vertical="center"/>
    </xf>
    <xf numFmtId="49" fontId="83" fillId="0" borderId="21" xfId="0" applyNumberFormat="1" applyFont="1" applyBorder="1" applyAlignment="1">
      <alignment horizontal="center" vertical="center"/>
    </xf>
    <xf numFmtId="49" fontId="83" fillId="0" borderId="22" xfId="0" applyNumberFormat="1" applyFont="1" applyBorder="1" applyAlignment="1">
      <alignment horizontal="center" vertical="center"/>
    </xf>
    <xf numFmtId="0" fontId="33" fillId="0" borderId="26" xfId="55" applyFont="1" applyFill="1" applyBorder="1" applyAlignment="1">
      <alignment horizontal="center" vertical="center" wrapText="1"/>
      <protection/>
    </xf>
    <xf numFmtId="0" fontId="33" fillId="0" borderId="28" xfId="55" applyFont="1" applyFill="1" applyBorder="1" applyAlignment="1">
      <alignment horizontal="center" vertical="center" wrapText="1"/>
      <protection/>
    </xf>
    <xf numFmtId="49" fontId="33" fillId="0" borderId="26" xfId="55" applyNumberFormat="1" applyFont="1" applyFill="1" applyBorder="1" applyAlignment="1">
      <alignment horizontal="center" vertical="center"/>
      <protection/>
    </xf>
    <xf numFmtId="49" fontId="33" fillId="0" borderId="28" xfId="55" applyNumberFormat="1" applyFont="1" applyFill="1" applyBorder="1" applyAlignment="1">
      <alignment horizontal="center" vertical="center"/>
      <protection/>
    </xf>
    <xf numFmtId="49" fontId="81" fillId="0" borderId="26" xfId="0" applyNumberFormat="1" applyFont="1" applyBorder="1" applyAlignment="1">
      <alignment horizontal="center" vertical="center" wrapText="1"/>
    </xf>
    <xf numFmtId="49" fontId="81" fillId="0" borderId="27" xfId="0" applyNumberFormat="1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8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8</xdr:row>
      <xdr:rowOff>304800</xdr:rowOff>
    </xdr:from>
    <xdr:to>
      <xdr:col>7</xdr:col>
      <xdr:colOff>200025</xdr:colOff>
      <xdr:row>15</xdr:row>
      <xdr:rowOff>19050</xdr:rowOff>
    </xdr:to>
    <xdr:sp>
      <xdr:nvSpPr>
        <xdr:cNvPr id="1" name="Straight Arrow Connector 1"/>
        <xdr:cNvSpPr>
          <a:spLocks/>
        </xdr:cNvSpPr>
      </xdr:nvSpPr>
      <xdr:spPr>
        <a:xfrm>
          <a:off x="3981450" y="2390775"/>
          <a:ext cx="1990725" cy="20383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609600</xdr:colOff>
      <xdr:row>8</xdr:row>
      <xdr:rowOff>276225</xdr:rowOff>
    </xdr:from>
    <xdr:to>
      <xdr:col>9</xdr:col>
      <xdr:colOff>238125</xdr:colOff>
      <xdr:row>15</xdr:row>
      <xdr:rowOff>28575</xdr:rowOff>
    </xdr:to>
    <xdr:sp>
      <xdr:nvSpPr>
        <xdr:cNvPr id="2" name="Straight Arrow Connector 2"/>
        <xdr:cNvSpPr>
          <a:spLocks/>
        </xdr:cNvSpPr>
      </xdr:nvSpPr>
      <xdr:spPr>
        <a:xfrm>
          <a:off x="6381750" y="2362200"/>
          <a:ext cx="1685925" cy="207645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571500</xdr:colOff>
      <xdr:row>8</xdr:row>
      <xdr:rowOff>247650</xdr:rowOff>
    </xdr:from>
    <xdr:to>
      <xdr:col>8</xdr:col>
      <xdr:colOff>180975</xdr:colOff>
      <xdr:row>15</xdr:row>
      <xdr:rowOff>0</xdr:rowOff>
    </xdr:to>
    <xdr:sp>
      <xdr:nvSpPr>
        <xdr:cNvPr id="3" name="Straight Arrow Connector 3"/>
        <xdr:cNvSpPr>
          <a:spLocks/>
        </xdr:cNvSpPr>
      </xdr:nvSpPr>
      <xdr:spPr>
        <a:xfrm>
          <a:off x="5353050" y="2333625"/>
          <a:ext cx="1857375" cy="207645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29"/>
  <sheetViews>
    <sheetView showGridLines="0" tabSelected="1" view="pageBreakPreview" zoomScale="85" zoomScaleSheetLayoutView="85" zoomScalePageLayoutView="0" workbookViewId="0" topLeftCell="L1">
      <selection activeCell="H10" sqref="H10"/>
    </sheetView>
  </sheetViews>
  <sheetFormatPr defaultColWidth="9.140625" defaultRowHeight="15"/>
  <cols>
    <col min="1" max="1" width="4.7109375" style="2" customWidth="1"/>
    <col min="2" max="2" width="8.7109375" style="0" customWidth="1"/>
    <col min="3" max="3" width="21.28125" style="0" customWidth="1"/>
    <col min="4" max="5" width="8.7109375" style="2" customWidth="1"/>
    <col min="6" max="6" width="19.57421875" style="0" bestFit="1" customWidth="1"/>
    <col min="7" max="7" width="14.8515625" style="0" bestFit="1" customWidth="1"/>
    <col min="8" max="8" width="18.8515625" style="0" customWidth="1"/>
    <col min="9" max="9" width="12.00390625" style="0" customWidth="1"/>
    <col min="10" max="10" width="13.00390625" style="0" customWidth="1"/>
    <col min="11" max="11" width="13.7109375" style="0" customWidth="1"/>
    <col min="12" max="12" width="14.140625" style="0" customWidth="1"/>
    <col min="13" max="13" width="15.421875" style="0" customWidth="1"/>
    <col min="14" max="14" width="20.28125" style="0" customWidth="1"/>
    <col min="15" max="15" width="14.140625" style="0" customWidth="1"/>
    <col min="16" max="16" width="8.57421875" style="0" customWidth="1"/>
    <col min="17" max="17" width="12.28125" style="0" customWidth="1"/>
    <col min="18" max="18" width="13.8515625" style="0" customWidth="1"/>
    <col min="19" max="20" width="12.00390625" style="0" customWidth="1"/>
    <col min="21" max="21" width="12.28125" style="0" customWidth="1"/>
    <col min="22" max="22" width="12.140625" style="0" bestFit="1" customWidth="1"/>
    <col min="23" max="23" width="11.140625" style="0" customWidth="1"/>
  </cols>
  <sheetData>
    <row r="1" spans="1:5" s="6" customFormat="1" ht="20.25" customHeight="1">
      <c r="A1" s="5" t="s">
        <v>130</v>
      </c>
      <c r="D1" s="12"/>
      <c r="E1" s="12"/>
    </row>
    <row r="2" spans="1:20" ht="18.75">
      <c r="A2" s="104" t="s">
        <v>129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46"/>
    </row>
    <row r="3" spans="1:20" ht="18.75">
      <c r="A3" s="105" t="s">
        <v>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  <c r="T3" s="47"/>
    </row>
    <row r="4" spans="1:23" s="1" customFormat="1" ht="21.75" customHeight="1">
      <c r="A4" s="102" t="s">
        <v>0</v>
      </c>
      <c r="B4" s="102" t="s">
        <v>1</v>
      </c>
      <c r="C4" s="102" t="s">
        <v>2</v>
      </c>
      <c r="D4" s="99" t="s">
        <v>15</v>
      </c>
      <c r="E4" s="99" t="s">
        <v>75</v>
      </c>
      <c r="F4" s="102" t="s">
        <v>3</v>
      </c>
      <c r="G4" s="102" t="s">
        <v>4</v>
      </c>
      <c r="H4" s="99" t="s">
        <v>5</v>
      </c>
      <c r="I4" s="99" t="s">
        <v>104</v>
      </c>
      <c r="J4" s="45"/>
      <c r="K4" s="102" t="s">
        <v>10</v>
      </c>
      <c r="L4" s="102"/>
      <c r="M4" s="102"/>
      <c r="N4" s="102" t="s">
        <v>16</v>
      </c>
      <c r="O4" s="102" t="s">
        <v>17</v>
      </c>
      <c r="P4" s="103" t="s">
        <v>31</v>
      </c>
      <c r="Q4" s="103"/>
      <c r="R4" s="103"/>
      <c r="S4" s="93" t="s">
        <v>106</v>
      </c>
      <c r="T4" s="96" t="s">
        <v>103</v>
      </c>
      <c r="U4" s="91" t="s">
        <v>105</v>
      </c>
      <c r="V4" s="91"/>
      <c r="W4" s="92"/>
    </row>
    <row r="5" spans="1:23" s="1" customFormat="1" ht="29.25" customHeight="1">
      <c r="A5" s="102"/>
      <c r="B5" s="102"/>
      <c r="C5" s="102"/>
      <c r="D5" s="100"/>
      <c r="E5" s="100"/>
      <c r="F5" s="102"/>
      <c r="G5" s="102"/>
      <c r="H5" s="100"/>
      <c r="I5" s="100"/>
      <c r="J5" s="45" t="s">
        <v>6</v>
      </c>
      <c r="K5" s="102" t="s">
        <v>7</v>
      </c>
      <c r="L5" s="102"/>
      <c r="M5" s="45" t="s">
        <v>11</v>
      </c>
      <c r="N5" s="102"/>
      <c r="O5" s="102"/>
      <c r="P5" s="110" t="s">
        <v>112</v>
      </c>
      <c r="Q5" s="110" t="s">
        <v>63</v>
      </c>
      <c r="R5" s="112" t="s">
        <v>64</v>
      </c>
      <c r="S5" s="94"/>
      <c r="T5" s="97"/>
      <c r="U5" s="96" t="s">
        <v>111</v>
      </c>
      <c r="V5" s="102" t="s">
        <v>51</v>
      </c>
      <c r="W5" s="99" t="s">
        <v>52</v>
      </c>
    </row>
    <row r="6" spans="1:23" s="1" customFormat="1" ht="15">
      <c r="A6" s="102"/>
      <c r="B6" s="102"/>
      <c r="C6" s="102"/>
      <c r="D6" s="101"/>
      <c r="E6" s="101"/>
      <c r="F6" s="102"/>
      <c r="G6" s="102"/>
      <c r="H6" s="101"/>
      <c r="I6" s="101"/>
      <c r="J6" s="45"/>
      <c r="K6" s="45" t="s">
        <v>8</v>
      </c>
      <c r="L6" s="45" t="s">
        <v>9</v>
      </c>
      <c r="M6" s="45" t="s">
        <v>12</v>
      </c>
      <c r="N6" s="102"/>
      <c r="O6" s="102"/>
      <c r="P6" s="111"/>
      <c r="Q6" s="111"/>
      <c r="R6" s="113"/>
      <c r="S6" s="95"/>
      <c r="T6" s="98"/>
      <c r="U6" s="98"/>
      <c r="V6" s="102"/>
      <c r="W6" s="101"/>
    </row>
    <row r="7" spans="1:23" s="19" customFormat="1" ht="12" customHeight="1">
      <c r="A7" s="18" t="s">
        <v>34</v>
      </c>
      <c r="B7" s="18" t="s">
        <v>35</v>
      </c>
      <c r="C7" s="18" t="s">
        <v>36</v>
      </c>
      <c r="D7" s="18" t="s">
        <v>37</v>
      </c>
      <c r="E7" s="18" t="s">
        <v>38</v>
      </c>
      <c r="F7" s="18" t="s">
        <v>39</v>
      </c>
      <c r="G7" s="18" t="s">
        <v>40</v>
      </c>
      <c r="H7" s="18" t="s">
        <v>41</v>
      </c>
      <c r="I7" s="18" t="s">
        <v>42</v>
      </c>
      <c r="J7" s="18" t="s">
        <v>43</v>
      </c>
      <c r="K7" s="18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18" t="s">
        <v>49</v>
      </c>
      <c r="Q7" s="18" t="s">
        <v>32</v>
      </c>
      <c r="R7" s="18" t="s">
        <v>33</v>
      </c>
      <c r="S7" s="18" t="s">
        <v>53</v>
      </c>
      <c r="T7" s="18" t="s">
        <v>76</v>
      </c>
      <c r="U7" s="18" t="s">
        <v>97</v>
      </c>
      <c r="V7" s="18" t="s">
        <v>98</v>
      </c>
      <c r="W7" s="18" t="s">
        <v>99</v>
      </c>
    </row>
    <row r="8" spans="1:23" s="39" customFormat="1" ht="28.5" customHeight="1">
      <c r="A8" s="36" t="s">
        <v>84</v>
      </c>
      <c r="B8" s="36" t="s">
        <v>85</v>
      </c>
      <c r="C8" s="36" t="s">
        <v>86</v>
      </c>
      <c r="D8" s="36" t="s">
        <v>87</v>
      </c>
      <c r="E8" s="36" t="s">
        <v>88</v>
      </c>
      <c r="F8" s="36" t="s">
        <v>77</v>
      </c>
      <c r="G8" s="36" t="s">
        <v>78</v>
      </c>
      <c r="H8" s="36" t="s">
        <v>79</v>
      </c>
      <c r="I8" s="37" t="s">
        <v>80</v>
      </c>
      <c r="J8" s="36" t="s">
        <v>81</v>
      </c>
      <c r="K8" s="36" t="s">
        <v>82</v>
      </c>
      <c r="L8" s="36" t="s">
        <v>83</v>
      </c>
      <c r="M8" s="36" t="s">
        <v>89</v>
      </c>
      <c r="N8" s="48" t="s">
        <v>90</v>
      </c>
      <c r="O8" s="36" t="s">
        <v>91</v>
      </c>
      <c r="P8" s="38" t="s">
        <v>96</v>
      </c>
      <c r="Q8" s="38" t="s">
        <v>92</v>
      </c>
      <c r="R8" s="36" t="s">
        <v>93</v>
      </c>
      <c r="S8" s="50" t="s">
        <v>94</v>
      </c>
      <c r="T8" s="50" t="s">
        <v>95</v>
      </c>
      <c r="U8" s="49" t="s">
        <v>100</v>
      </c>
      <c r="V8" s="50" t="s">
        <v>101</v>
      </c>
      <c r="W8" s="49" t="s">
        <v>102</v>
      </c>
    </row>
    <row r="9" spans="1:23" s="4" customFormat="1" ht="30" customHeight="1">
      <c r="A9" s="3">
        <v>1</v>
      </c>
      <c r="B9" s="13" t="s">
        <v>18</v>
      </c>
      <c r="C9" s="13" t="s">
        <v>71</v>
      </c>
      <c r="D9" s="3" t="s">
        <v>19</v>
      </c>
      <c r="E9" s="3"/>
      <c r="F9" s="3" t="s">
        <v>21</v>
      </c>
      <c r="G9" s="3" t="s">
        <v>22</v>
      </c>
      <c r="H9" s="3" t="s">
        <v>20</v>
      </c>
      <c r="I9" s="11">
        <v>3500000</v>
      </c>
      <c r="J9" s="11">
        <f>SUM(I9*3)</f>
        <v>10500000</v>
      </c>
      <c r="K9" s="11"/>
      <c r="L9" s="11">
        <f>SUM(J9*15%)</f>
        <v>1575000</v>
      </c>
      <c r="M9" s="11">
        <f>SUM(J9*2.5%)</f>
        <v>262500</v>
      </c>
      <c r="N9" s="11">
        <f>SUM(K9:M9)</f>
        <v>1837500</v>
      </c>
      <c r="O9" s="11">
        <f>SUM(J9-N9)</f>
        <v>8662500</v>
      </c>
      <c r="P9" s="11"/>
      <c r="Q9" s="17"/>
      <c r="R9" s="11"/>
      <c r="S9" s="11"/>
      <c r="T9" s="11"/>
      <c r="U9" s="67">
        <v>39809</v>
      </c>
      <c r="V9" s="13" t="s">
        <v>73</v>
      </c>
      <c r="W9" s="3" t="s">
        <v>72</v>
      </c>
    </row>
    <row r="10" spans="1:23" s="15" customFormat="1" ht="30" customHeight="1">
      <c r="A10" s="3">
        <v>2</v>
      </c>
      <c r="B10" s="13" t="s">
        <v>26</v>
      </c>
      <c r="C10" s="16" t="s">
        <v>54</v>
      </c>
      <c r="D10" s="3" t="s">
        <v>27</v>
      </c>
      <c r="E10" s="3"/>
      <c r="F10" s="3" t="s">
        <v>23</v>
      </c>
      <c r="G10" s="3" t="s">
        <v>24</v>
      </c>
      <c r="H10" s="3" t="s">
        <v>25</v>
      </c>
      <c r="I10" s="14">
        <v>3250000</v>
      </c>
      <c r="J10" s="11">
        <f>SUM(I10*3)</f>
        <v>9750000</v>
      </c>
      <c r="K10" s="11">
        <f>SUM(J10*5%)</f>
        <v>487500</v>
      </c>
      <c r="L10" s="11"/>
      <c r="M10" s="11">
        <f>SUM(J10*2.5%)</f>
        <v>243750</v>
      </c>
      <c r="N10" s="11">
        <f>SUM(K10:M10)</f>
        <v>731250</v>
      </c>
      <c r="O10" s="11">
        <f>SUM(J10-N10)</f>
        <v>9018750</v>
      </c>
      <c r="P10" s="11"/>
      <c r="Q10" s="17"/>
      <c r="R10" s="11"/>
      <c r="S10" s="11"/>
      <c r="T10" s="11"/>
      <c r="U10" s="67">
        <v>40162</v>
      </c>
      <c r="V10" s="3" t="s">
        <v>55</v>
      </c>
      <c r="W10" s="3" t="s">
        <v>56</v>
      </c>
    </row>
    <row r="11" spans="1:23" s="31" customFormat="1" ht="30" customHeight="1">
      <c r="A11" s="3">
        <v>3</v>
      </c>
      <c r="B11" s="21" t="s">
        <v>58</v>
      </c>
      <c r="C11" s="20" t="s">
        <v>57</v>
      </c>
      <c r="D11" s="3" t="s">
        <v>19</v>
      </c>
      <c r="E11" s="3"/>
      <c r="F11" s="51" t="s">
        <v>59</v>
      </c>
      <c r="G11" s="51" t="s">
        <v>60</v>
      </c>
      <c r="H11" s="52" t="s">
        <v>61</v>
      </c>
      <c r="I11" s="33">
        <v>3677800</v>
      </c>
      <c r="J11" s="11">
        <f>SUM(I11*3)</f>
        <v>11033400</v>
      </c>
      <c r="K11" s="11"/>
      <c r="L11" s="11">
        <f>SUM(J11*15%)</f>
        <v>1655010</v>
      </c>
      <c r="M11" s="11">
        <f>SUM(J11*2.5%)</f>
        <v>275835</v>
      </c>
      <c r="N11" s="11">
        <f>SUM(K11:M11)</f>
        <v>1930845</v>
      </c>
      <c r="O11" s="11">
        <f>SUM(J11-N11)</f>
        <v>9102555</v>
      </c>
      <c r="P11" s="14"/>
      <c r="Q11" s="14"/>
      <c r="R11" s="14"/>
      <c r="S11" s="14"/>
      <c r="T11" s="14"/>
      <c r="U11" s="67">
        <v>40522</v>
      </c>
      <c r="V11" s="23" t="s">
        <v>74</v>
      </c>
      <c r="W11" s="3" t="s">
        <v>62</v>
      </c>
    </row>
    <row r="12" spans="1:23" s="31" customFormat="1" ht="30" customHeight="1">
      <c r="A12" s="3">
        <v>4</v>
      </c>
      <c r="B12" s="16" t="s">
        <v>69</v>
      </c>
      <c r="C12" s="22" t="s">
        <v>68</v>
      </c>
      <c r="D12" s="3" t="s">
        <v>19</v>
      </c>
      <c r="E12" s="3"/>
      <c r="F12" s="51" t="s">
        <v>65</v>
      </c>
      <c r="G12" s="51" t="s">
        <v>67</v>
      </c>
      <c r="H12" s="52" t="s">
        <v>66</v>
      </c>
      <c r="I12" s="33">
        <v>3787600</v>
      </c>
      <c r="J12" s="11">
        <f>SUM(I12*3)</f>
        <v>11362800</v>
      </c>
      <c r="K12" s="11"/>
      <c r="L12" s="11">
        <f>SUM(J12*15%)</f>
        <v>1704420</v>
      </c>
      <c r="M12" s="11">
        <f>SUM(J12*2.5%)</f>
        <v>284070</v>
      </c>
      <c r="N12" s="11">
        <f>SUM(K12:M12)</f>
        <v>1988490</v>
      </c>
      <c r="O12" s="11">
        <f>SUM(J12-N12)</f>
        <v>9374310</v>
      </c>
      <c r="P12" s="14"/>
      <c r="Q12" s="14"/>
      <c r="R12" s="14"/>
      <c r="S12" s="14"/>
      <c r="T12" s="14"/>
      <c r="U12" s="67">
        <v>40907</v>
      </c>
      <c r="V12" s="34">
        <v>19547</v>
      </c>
      <c r="W12" s="16" t="s">
        <v>70</v>
      </c>
    </row>
    <row r="13" spans="1:23" s="31" customFormat="1" ht="15" customHeight="1">
      <c r="A13" s="24" t="s">
        <v>13</v>
      </c>
      <c r="B13" s="16"/>
      <c r="C13" s="41"/>
      <c r="D13" s="3"/>
      <c r="E13" s="3"/>
      <c r="F13" s="32"/>
      <c r="G13" s="32"/>
      <c r="H13" s="35"/>
      <c r="I13" s="33"/>
      <c r="J13" s="11"/>
      <c r="K13" s="11"/>
      <c r="L13" s="11"/>
      <c r="M13" s="11"/>
      <c r="N13" s="11"/>
      <c r="O13" s="11"/>
      <c r="P13" s="14"/>
      <c r="Q13" s="14"/>
      <c r="R13" s="14"/>
      <c r="S13" s="14"/>
      <c r="T13" s="14"/>
      <c r="U13" s="14"/>
      <c r="V13" s="34"/>
      <c r="W13" s="16"/>
    </row>
    <row r="14" spans="1:23" s="26" customFormat="1" ht="19.5" customHeight="1">
      <c r="A14" s="107" t="s">
        <v>14</v>
      </c>
      <c r="B14" s="108"/>
      <c r="C14" s="108"/>
      <c r="D14" s="108"/>
      <c r="E14" s="108"/>
      <c r="F14" s="108"/>
      <c r="G14" s="108"/>
      <c r="H14" s="108"/>
      <c r="I14" s="109"/>
      <c r="J14" s="25"/>
      <c r="K14" s="14">
        <f>SUM(K9:K12)</f>
        <v>487500</v>
      </c>
      <c r="L14" s="14">
        <f>SUM(L9:L12)</f>
        <v>4934430</v>
      </c>
      <c r="M14" s="14">
        <f>SUM(M9:M12)</f>
        <v>1066155</v>
      </c>
      <c r="N14" s="14">
        <f>SUM(N9:N12)</f>
        <v>6488085</v>
      </c>
      <c r="O14" s="14">
        <f>SUM(O9:O12)</f>
        <v>36158115</v>
      </c>
      <c r="P14" s="25"/>
      <c r="Q14" s="25"/>
      <c r="R14" s="25"/>
      <c r="S14" s="25"/>
      <c r="T14" s="25"/>
      <c r="U14" s="25"/>
      <c r="V14" s="42"/>
      <c r="W14" s="42"/>
    </row>
    <row r="15" ht="28.5" customHeight="1"/>
    <row r="16" spans="1:15" ht="18.75">
      <c r="A16" s="7"/>
      <c r="B16" s="8"/>
      <c r="C16" s="9"/>
      <c r="D16" s="7"/>
      <c r="E16" s="7"/>
      <c r="F16" s="10"/>
      <c r="G16" s="10"/>
      <c r="H16" s="6" t="s">
        <v>30</v>
      </c>
      <c r="I16" s="40" t="s">
        <v>28</v>
      </c>
      <c r="J16" s="40" t="s">
        <v>29</v>
      </c>
      <c r="K16" s="10"/>
      <c r="L16" s="10"/>
      <c r="M16" s="10"/>
      <c r="N16" s="43"/>
      <c r="O16" s="44"/>
    </row>
    <row r="17" spans="1:36" s="27" customFormat="1" ht="15" customHeight="1" thickBot="1">
      <c r="A17" s="28"/>
      <c r="B17" s="28"/>
      <c r="C17" s="28"/>
      <c r="D17" s="28"/>
      <c r="E17" s="28"/>
      <c r="F17" s="28"/>
      <c r="G17" s="28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30"/>
      <c r="S17" s="30"/>
      <c r="T17" s="30"/>
      <c r="U17" s="28"/>
      <c r="V17" s="29"/>
      <c r="W17" s="28"/>
      <c r="X17" s="28"/>
      <c r="Y17" s="28"/>
      <c r="Z17" s="28"/>
      <c r="AA17" s="28"/>
      <c r="AB17" s="28"/>
      <c r="AC17" s="28"/>
      <c r="AD17" s="30"/>
      <c r="AE17" s="30"/>
      <c r="AF17" s="30"/>
      <c r="AG17" s="30"/>
      <c r="AH17" s="30"/>
      <c r="AI17" s="30"/>
      <c r="AJ17" s="30"/>
    </row>
    <row r="18" spans="1:14" ht="26.25">
      <c r="A18" s="53"/>
      <c r="B18" s="54" t="s">
        <v>107</v>
      </c>
      <c r="C18" s="55"/>
      <c r="D18" s="56"/>
      <c r="E18" s="56"/>
      <c r="F18" s="57"/>
      <c r="G18" s="57"/>
      <c r="H18" s="57"/>
      <c r="I18" s="57"/>
      <c r="J18" s="57"/>
      <c r="K18" s="57"/>
      <c r="L18" s="57"/>
      <c r="M18" s="57"/>
      <c r="N18" s="58"/>
    </row>
    <row r="19" spans="1:14" ht="15.75">
      <c r="A19" s="64">
        <v>1</v>
      </c>
      <c r="B19" s="65" t="s">
        <v>109</v>
      </c>
      <c r="C19" s="65"/>
      <c r="D19" s="65"/>
      <c r="E19" s="65"/>
      <c r="F19" s="65"/>
      <c r="G19" s="65"/>
      <c r="H19" s="65"/>
      <c r="I19" s="65"/>
      <c r="J19" s="65"/>
      <c r="K19" s="66"/>
      <c r="L19" s="66"/>
      <c r="M19" s="66"/>
      <c r="N19" s="60"/>
    </row>
    <row r="20" spans="1:14" s="74" customFormat="1" ht="16.5" customHeight="1">
      <c r="A20" s="64">
        <v>2</v>
      </c>
      <c r="B20" s="89" t="s">
        <v>118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  <c r="N20" s="73"/>
    </row>
    <row r="21" spans="1:14" ht="15.75">
      <c r="A21" s="64">
        <v>3</v>
      </c>
      <c r="B21" s="65" t="s">
        <v>117</v>
      </c>
      <c r="C21" s="65"/>
      <c r="D21" s="65"/>
      <c r="E21" s="65"/>
      <c r="F21" s="65"/>
      <c r="G21" s="65"/>
      <c r="H21" s="65"/>
      <c r="I21" s="65"/>
      <c r="J21" s="65"/>
      <c r="K21" s="66"/>
      <c r="L21" s="66"/>
      <c r="M21" s="66"/>
      <c r="N21" s="60"/>
    </row>
    <row r="22" spans="1:14" ht="15.75">
      <c r="A22" s="64">
        <v>4</v>
      </c>
      <c r="B22" s="65" t="s">
        <v>110</v>
      </c>
      <c r="C22" s="65"/>
      <c r="D22" s="65"/>
      <c r="E22" s="65"/>
      <c r="F22" s="65"/>
      <c r="G22" s="65"/>
      <c r="H22" s="65"/>
      <c r="I22" s="65"/>
      <c r="J22" s="65"/>
      <c r="K22" s="66"/>
      <c r="L22" s="66"/>
      <c r="M22" s="66"/>
      <c r="N22" s="60"/>
    </row>
    <row r="23" spans="1:14" ht="15.75">
      <c r="A23" s="64">
        <v>5</v>
      </c>
      <c r="B23" s="90" t="s">
        <v>116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60"/>
    </row>
    <row r="24" spans="1:14" ht="15.75">
      <c r="A24" s="64">
        <v>6</v>
      </c>
      <c r="B24" s="75" t="s">
        <v>114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0"/>
    </row>
    <row r="25" spans="1:14" ht="15.75">
      <c r="A25" s="64">
        <v>7</v>
      </c>
      <c r="B25" s="65" t="s">
        <v>115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0"/>
    </row>
    <row r="26" spans="1:14" s="70" customFormat="1" ht="15.75" customHeight="1">
      <c r="A26" s="64">
        <v>8</v>
      </c>
      <c r="B26" s="69" t="s">
        <v>108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2"/>
    </row>
    <row r="27" spans="1:14" ht="15.75" customHeight="1">
      <c r="A27" s="64">
        <v>9</v>
      </c>
      <c r="B27" s="68" t="s">
        <v>113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71"/>
      <c r="N27" s="60"/>
    </row>
    <row r="28" spans="1:14" ht="15.75">
      <c r="A28" s="80">
        <v>10</v>
      </c>
      <c r="B28" s="65" t="s">
        <v>127</v>
      </c>
      <c r="C28" s="66"/>
      <c r="D28" s="66"/>
      <c r="E28" s="66"/>
      <c r="F28" s="66"/>
      <c r="G28" s="66"/>
      <c r="H28" s="59"/>
      <c r="I28" s="59"/>
      <c r="J28" s="59"/>
      <c r="K28" s="59"/>
      <c r="L28" s="59"/>
      <c r="M28" s="59"/>
      <c r="N28" s="60"/>
    </row>
    <row r="29" spans="1:14" ht="15.75" thickBo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3"/>
    </row>
  </sheetData>
  <sheetProtection/>
  <mergeCells count="28">
    <mergeCell ref="U5:U6"/>
    <mergeCell ref="V5:V6"/>
    <mergeCell ref="W5:W6"/>
    <mergeCell ref="A14:I14"/>
    <mergeCell ref="K5:L5"/>
    <mergeCell ref="P5:P6"/>
    <mergeCell ref="Q5:Q6"/>
    <mergeCell ref="R5:R6"/>
    <mergeCell ref="A2:S2"/>
    <mergeCell ref="A3:S3"/>
    <mergeCell ref="A4:A6"/>
    <mergeCell ref="B4:B6"/>
    <mergeCell ref="C4:C6"/>
    <mergeCell ref="D4:D6"/>
    <mergeCell ref="E4:E6"/>
    <mergeCell ref="F4:F6"/>
    <mergeCell ref="G4:G6"/>
    <mergeCell ref="H4:H6"/>
    <mergeCell ref="B20:M20"/>
    <mergeCell ref="U4:W4"/>
    <mergeCell ref="S4:S6"/>
    <mergeCell ref="T4:T6"/>
    <mergeCell ref="B23:M23"/>
    <mergeCell ref="I4:I6"/>
    <mergeCell ref="K4:M4"/>
    <mergeCell ref="N4:N6"/>
    <mergeCell ref="O4:O6"/>
    <mergeCell ref="P4:R4"/>
  </mergeCells>
  <printOptions/>
  <pageMargins left="0.26" right="0.85" top="0.7480314960629921" bottom="0.7480314960629921" header="0.31496062992125984" footer="0.31496062992125984"/>
  <pageSetup fitToHeight="106" fitToWidth="1" orientation="landscape" paperSize="5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J24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.8515625" style="0" customWidth="1"/>
    <col min="2" max="2" width="5.421875" style="0" customWidth="1"/>
    <col min="3" max="3" width="18.7109375" style="0" customWidth="1"/>
    <col min="4" max="4" width="30.28125" style="0" customWidth="1"/>
    <col min="5" max="5" width="14.7109375" style="0" customWidth="1"/>
    <col min="6" max="6" width="12.421875" style="0" customWidth="1"/>
    <col min="7" max="7" width="12.00390625" style="0" customWidth="1"/>
    <col min="8" max="9" width="12.57421875" style="0" customWidth="1"/>
    <col min="10" max="10" width="22.28125" style="0" customWidth="1"/>
  </cols>
  <sheetData>
    <row r="2" spans="2:10" ht="18.75">
      <c r="B2" s="118" t="s">
        <v>131</v>
      </c>
      <c r="C2" s="118"/>
      <c r="D2" s="118"/>
      <c r="E2" s="118"/>
      <c r="F2" s="118"/>
      <c r="G2" s="118"/>
      <c r="H2" s="118"/>
      <c r="I2" s="118"/>
      <c r="J2" s="118"/>
    </row>
    <row r="3" spans="2:10" ht="15">
      <c r="B3" s="119" t="s">
        <v>119</v>
      </c>
      <c r="C3" s="119"/>
      <c r="D3" s="119"/>
      <c r="E3" s="119"/>
      <c r="F3" s="119"/>
      <c r="G3" s="119"/>
      <c r="H3" s="119"/>
      <c r="I3" s="119"/>
      <c r="J3" s="119"/>
    </row>
    <row r="4" spans="2:10" ht="15">
      <c r="B4" s="81"/>
      <c r="C4" s="81"/>
      <c r="D4" s="81"/>
      <c r="E4" s="81"/>
      <c r="F4" s="81"/>
      <c r="G4" s="81"/>
      <c r="H4" s="81"/>
      <c r="I4" s="81"/>
      <c r="J4" s="81"/>
    </row>
    <row r="5" spans="2:10" ht="15">
      <c r="B5" s="81"/>
      <c r="C5" s="81"/>
      <c r="D5" s="81"/>
      <c r="E5" s="81"/>
      <c r="F5" s="81"/>
      <c r="G5" s="81"/>
      <c r="H5" s="81"/>
      <c r="I5" s="81"/>
      <c r="J5" s="81"/>
    </row>
    <row r="6" spans="2:10" ht="15">
      <c r="B6" s="82" t="s">
        <v>132</v>
      </c>
      <c r="C6" s="81"/>
      <c r="D6" s="81"/>
      <c r="E6" s="81"/>
      <c r="F6" s="81"/>
      <c r="G6" s="81"/>
      <c r="H6" s="81"/>
      <c r="I6" s="81"/>
      <c r="J6" s="81"/>
    </row>
    <row r="7" spans="2:10" ht="71.25">
      <c r="B7" s="83" t="s">
        <v>0</v>
      </c>
      <c r="C7" s="84" t="s">
        <v>133</v>
      </c>
      <c r="D7" s="84" t="s">
        <v>120</v>
      </c>
      <c r="E7" s="84" t="s">
        <v>121</v>
      </c>
      <c r="F7" s="84" t="s">
        <v>122</v>
      </c>
      <c r="G7" s="81"/>
      <c r="H7" s="81"/>
      <c r="I7" s="81"/>
      <c r="J7" s="81"/>
    </row>
    <row r="8" spans="2:10" ht="15">
      <c r="B8" s="76">
        <v>1</v>
      </c>
      <c r="C8" s="77">
        <v>2</v>
      </c>
      <c r="D8" s="76">
        <v>3</v>
      </c>
      <c r="E8" s="78">
        <v>4</v>
      </c>
      <c r="F8" s="79"/>
      <c r="G8" s="79"/>
      <c r="H8" s="79"/>
      <c r="I8" s="79"/>
      <c r="J8" s="79"/>
    </row>
    <row r="9" spans="2:10" ht="15">
      <c r="B9" s="85">
        <v>1</v>
      </c>
      <c r="C9" s="83"/>
      <c r="D9" s="83"/>
      <c r="E9" s="83"/>
      <c r="F9" s="81"/>
      <c r="G9" s="81"/>
      <c r="H9" s="81"/>
      <c r="I9" s="81"/>
      <c r="J9" s="81"/>
    </row>
    <row r="10" spans="2:10" ht="15">
      <c r="B10" s="86">
        <v>2</v>
      </c>
      <c r="C10" s="87"/>
      <c r="D10" s="87"/>
      <c r="E10" s="87"/>
      <c r="F10" s="81"/>
      <c r="G10" s="81"/>
      <c r="H10" s="81"/>
      <c r="I10" s="81"/>
      <c r="J10" s="81"/>
    </row>
    <row r="11" spans="2:10" ht="15">
      <c r="B11" s="81"/>
      <c r="C11" s="81"/>
      <c r="D11" s="81"/>
      <c r="E11" s="81"/>
      <c r="F11" s="81"/>
      <c r="G11" s="81"/>
      <c r="H11" s="81"/>
      <c r="I11" s="81"/>
      <c r="J11" s="81"/>
    </row>
    <row r="12" spans="2:10" ht="15">
      <c r="B12" s="81"/>
      <c r="C12" s="81"/>
      <c r="D12" s="81"/>
      <c r="E12" s="81"/>
      <c r="F12" s="81"/>
      <c r="G12" s="81"/>
      <c r="H12" s="81"/>
      <c r="I12" s="81"/>
      <c r="J12" s="81"/>
    </row>
    <row r="13" spans="2:10" ht="15">
      <c r="B13" s="82" t="s">
        <v>123</v>
      </c>
      <c r="C13" s="81"/>
      <c r="D13" s="81"/>
      <c r="E13" s="81"/>
      <c r="F13" s="81"/>
      <c r="G13" s="81"/>
      <c r="H13" s="81"/>
      <c r="I13" s="81"/>
      <c r="J13" s="81"/>
    </row>
    <row r="14" spans="2:10" ht="15">
      <c r="B14" s="120" t="s">
        <v>0</v>
      </c>
      <c r="C14" s="121" t="s">
        <v>1</v>
      </c>
      <c r="D14" s="121" t="s">
        <v>2</v>
      </c>
      <c r="E14" s="114" t="s">
        <v>15</v>
      </c>
      <c r="F14" s="114" t="s">
        <v>75</v>
      </c>
      <c r="G14" s="121" t="s">
        <v>3</v>
      </c>
      <c r="H14" s="121" t="s">
        <v>4</v>
      </c>
      <c r="I14" s="114" t="s">
        <v>5</v>
      </c>
      <c r="J14" s="116" t="s">
        <v>124</v>
      </c>
    </row>
    <row r="15" spans="2:10" ht="15">
      <c r="B15" s="120"/>
      <c r="C15" s="121"/>
      <c r="D15" s="121"/>
      <c r="E15" s="115"/>
      <c r="F15" s="115"/>
      <c r="G15" s="121"/>
      <c r="H15" s="121"/>
      <c r="I15" s="115"/>
      <c r="J15" s="117"/>
    </row>
    <row r="16" spans="2:10" ht="15">
      <c r="B16" s="88">
        <v>1</v>
      </c>
      <c r="C16" s="88">
        <v>2</v>
      </c>
      <c r="D16" s="88">
        <v>3</v>
      </c>
      <c r="E16" s="88">
        <v>4</v>
      </c>
      <c r="F16" s="88">
        <v>5</v>
      </c>
      <c r="G16" s="88">
        <v>6</v>
      </c>
      <c r="H16" s="88">
        <v>7</v>
      </c>
      <c r="I16" s="88">
        <v>8</v>
      </c>
      <c r="J16" s="88">
        <v>9</v>
      </c>
    </row>
    <row r="17" spans="2:10" ht="15">
      <c r="B17" s="86">
        <v>1</v>
      </c>
      <c r="C17" s="87"/>
      <c r="D17" s="87"/>
      <c r="E17" s="87"/>
      <c r="F17" s="87"/>
      <c r="G17" s="87"/>
      <c r="H17" s="87"/>
      <c r="I17" s="87"/>
      <c r="J17" s="87"/>
    </row>
    <row r="18" spans="2:10" ht="15">
      <c r="B18" s="86">
        <v>2</v>
      </c>
      <c r="C18" s="87"/>
      <c r="D18" s="87"/>
      <c r="E18" s="87"/>
      <c r="F18" s="87"/>
      <c r="G18" s="87"/>
      <c r="H18" s="87"/>
      <c r="I18" s="87"/>
      <c r="J18" s="87"/>
    </row>
    <row r="19" spans="2:10" ht="15">
      <c r="B19" s="86">
        <v>3</v>
      </c>
      <c r="C19" s="87"/>
      <c r="D19" s="87"/>
      <c r="E19" s="87"/>
      <c r="F19" s="87"/>
      <c r="G19" s="87"/>
      <c r="H19" s="87"/>
      <c r="I19" s="87"/>
      <c r="J19" s="87"/>
    </row>
    <row r="20" spans="2:10" ht="15">
      <c r="B20" s="86" t="s">
        <v>125</v>
      </c>
      <c r="C20" s="87"/>
      <c r="D20" s="87"/>
      <c r="E20" s="87"/>
      <c r="F20" s="87"/>
      <c r="G20" s="87"/>
      <c r="H20" s="87"/>
      <c r="I20" s="87"/>
      <c r="J20" s="87"/>
    </row>
    <row r="21" spans="2:10" ht="15">
      <c r="B21" s="81"/>
      <c r="C21" s="81"/>
      <c r="D21" s="81"/>
      <c r="E21" s="81"/>
      <c r="F21" s="81"/>
      <c r="G21" s="81"/>
      <c r="H21" s="81"/>
      <c r="I21" s="81"/>
      <c r="J21" s="81"/>
    </row>
    <row r="22" spans="2:10" ht="15">
      <c r="B22" s="81"/>
      <c r="C22" s="81"/>
      <c r="D22" s="81"/>
      <c r="E22" s="81"/>
      <c r="F22" s="81"/>
      <c r="G22" s="81"/>
      <c r="H22" s="81" t="s">
        <v>128</v>
      </c>
      <c r="I22" s="81"/>
      <c r="J22" s="81"/>
    </row>
    <row r="23" spans="2:10" ht="15">
      <c r="B23" s="81"/>
      <c r="C23" s="81"/>
      <c r="D23" s="81"/>
      <c r="E23" s="81"/>
      <c r="F23" s="81"/>
      <c r="G23" s="81"/>
      <c r="H23" s="81" t="s">
        <v>126</v>
      </c>
      <c r="I23" s="81"/>
      <c r="J23" s="81"/>
    </row>
    <row r="24" spans="2:10" ht="15">
      <c r="B24" s="81"/>
      <c r="C24" s="81"/>
      <c r="D24" s="81"/>
      <c r="E24" s="81"/>
      <c r="F24" s="81"/>
      <c r="G24" s="81"/>
      <c r="H24" s="81"/>
      <c r="I24" s="81"/>
      <c r="J24" s="81"/>
    </row>
  </sheetData>
  <sheetProtection/>
  <mergeCells count="11">
    <mergeCell ref="H14:H15"/>
    <mergeCell ref="I14:I15"/>
    <mergeCell ref="J14:J15"/>
    <mergeCell ref="B2:J2"/>
    <mergeCell ref="B3:J3"/>
    <mergeCell ref="B14:B15"/>
    <mergeCell ref="C14:C15"/>
    <mergeCell ref="D14:D15"/>
    <mergeCell ref="E14:E15"/>
    <mergeCell ref="F14:F15"/>
    <mergeCell ref="G14:G15"/>
  </mergeCells>
  <printOptions/>
  <pageMargins left="2" right="1.2" top="0.75" bottom="0.75" header="0.3" footer="0.3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erwantosi</dc:creator>
  <cp:keywords/>
  <dc:description/>
  <cp:lastModifiedBy>TOSHIBA</cp:lastModifiedBy>
  <cp:lastPrinted>2013-06-25T06:50:49Z</cp:lastPrinted>
  <dcterms:created xsi:type="dcterms:W3CDTF">2012-10-08T01:12:43Z</dcterms:created>
  <dcterms:modified xsi:type="dcterms:W3CDTF">2013-06-25T07:44:03Z</dcterms:modified>
  <cp:category/>
  <cp:version/>
  <cp:contentType/>
  <cp:contentStatus/>
</cp:coreProperties>
</file>